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1295" windowHeight="456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C11" i="1"/>
  <c r="B43"/>
  <c r="B38"/>
  <c r="B33"/>
  <c r="B26"/>
  <c r="B25"/>
  <c r="B21"/>
  <c r="B20"/>
  <c r="B19"/>
  <c r="C9"/>
  <c r="B9"/>
  <c r="B11"/>
  <c r="C10"/>
  <c r="B10"/>
  <c r="B15" l="1"/>
  <c r="C15"/>
</calcChain>
</file>

<file path=xl/comments1.xml><?xml version="1.0" encoding="utf-8"?>
<comments xmlns="http://schemas.openxmlformats.org/spreadsheetml/2006/main">
  <authors>
    <author>Scott McElroy</author>
  </authors>
  <commentList>
    <comment ref="B12" authorId="0">
      <text>
        <r>
          <rPr>
            <b/>
            <sz val="8"/>
            <color indexed="81"/>
            <rFont val="Tahoma"/>
            <family val="2"/>
          </rPr>
          <t xml:space="preserve">HEALTH RATES Effective 1/1/13
Select one and input:
Open Access POS Employee only =  5,028
Open Access POS Employee plus Spouse =  10,572
Open Access POS Employee plus Child =  9,060
Open Access POS Family  =  14,592 
BCHMO Employee only =  3,960 
BCHMO Employee plus Spouse =  8,316 
BCHMO Employee plus Child =  7,128 
BCHMO Family =  11,496
KaiserHMO Employee only =  3,671
KaiserHMO Employee plus Spouse =  7,724
KaiserHMO Employee plus Child =  6,612
KaiserHMO Family =  10,665
HSA Open Access POS Employee only =  3,228
HSA Open Access POS Employee plus Spouse =  6,540
HSA Open Access POS Employee plus Child =  5,628
HSA Open Access POS Family =  8,940
</t>
        </r>
      </text>
    </comment>
    <comment ref="C12" authorId="0">
      <text>
        <r>
          <rPr>
            <b/>
            <sz val="8"/>
            <color indexed="81"/>
            <rFont val="Tahoma"/>
            <family val="2"/>
          </rPr>
          <t xml:space="preserve">HEALTH RATES Effective 1/1/13
Select one and input:
Open Access POS Employee only =  5,028
Open Access POS Employee plus Spouse =  10,572
Open Access POS Employee plus Child =  9,060
Open Access POS Family  =  14,592 
BCHMO Employee only =  3,960 
BCHMO Employee plus Spouse =  8,316 
BCHMO Employee plus Child =  7,128 
BCHMO Family =  11,496
KaiserHMO Employee only =  3,671
KaiserHMO Employee plus Spouse =  7,724
KaiserHMO Employee plus Child =  6,612
KaiserHMO Family =  10,665
HSA Open Access POS Employee only =  3,228
HSA Open Access POS Employee plus Spouse =  6,540
HSA Open Access POS Employee plus Child =  5,628
HSA Open Access POS Family =  8,940
</t>
        </r>
      </text>
    </comment>
  </commentList>
</comments>
</file>

<file path=xl/sharedStrings.xml><?xml version="1.0" encoding="utf-8"?>
<sst xmlns="http://schemas.openxmlformats.org/spreadsheetml/2006/main" count="34" uniqueCount="33">
  <si>
    <t>CSU PERSONAL SERVICES ESTIMATOR</t>
  </si>
  <si>
    <t>To use the estimators below, enter requested information in the COLORED fields (blue is salary information, green is health insurance elections, aqua is for a percent of the year and yellow is other miscellaneous).  For full-time employees make a selection for insurance if known.  For the "Salary Pro Rater" you will enter the part of the year or other time period also, see instructions below.  YOU WILL NEED TO ENTER INFORMATION IN COLORED FIELDS ONLY, the white fields will be calculated for you based on the information you enter in each section.</t>
  </si>
  <si>
    <t>For Full-time 10-Month, 12-Month, or Biweekly staff</t>
  </si>
  <si>
    <t>Enter the ANNUAL Salary or Wages Estimated in the applicable blue field.  (The first column will calculate for employees with the ORP option, all others should be entered in the second column.)</t>
  </si>
  <si>
    <t>FICA Employer Expense (Will be calculated at 6.2%)</t>
  </si>
  <si>
    <t>FICA Medicare Employer Expense (Will be calculated at 1.45%)</t>
  </si>
  <si>
    <t>Health insurance - Employer Expense</t>
  </si>
  <si>
    <t>Life insurance - Employer Expense</t>
  </si>
  <si>
    <t xml:space="preserve">   TOTAL ESTIMATED EMPLOYER EXPENSE</t>
  </si>
  <si>
    <t>For extra compensation paid to a full-time employee</t>
  </si>
  <si>
    <t>Enter the Extra comp amount to be paid</t>
  </si>
  <si>
    <t>FICA Employer Expense (will be calculated at 6.2%)</t>
  </si>
  <si>
    <t>FICA Medicare Employer Expense (will be calculated at 1.45%)</t>
  </si>
  <si>
    <t xml:space="preserve">   TOTAL ESTIMATED EMPLOYER EXPENSE FOR EXTRA COMPENSATION</t>
  </si>
  <si>
    <t>For temporary or casual labor</t>
  </si>
  <si>
    <t>Salary Pro Rater</t>
  </si>
  <si>
    <t>If you have an annual rate and you want to calculate a MONTHLY amount:</t>
  </si>
  <si>
    <t xml:space="preserve">    Enter the ANNUAL amount in this box:</t>
  </si>
  <si>
    <t xml:space="preserve">    ESTIMATED MONTHLY SALARY AMOUNT</t>
  </si>
  <si>
    <t>If you want to pro rate a salary based on the percentage of time:</t>
  </si>
  <si>
    <t xml:space="preserve">    Enter annual rate in this box</t>
  </si>
  <si>
    <t xml:space="preserve">    Enter the percent of a year applicable in this box, as a decimal (i.e., 3 months = 0.25)</t>
  </si>
  <si>
    <t xml:space="preserve">    ESTIMATED SALARY EXPENSE PRORATED BY PERCENTAGE OF THE YEAR</t>
  </si>
  <si>
    <t>If you want to estimate the amount that will be paid for a specified number of months:</t>
  </si>
  <si>
    <t xml:space="preserve">    Enter the annual rate in this box</t>
  </si>
  <si>
    <t xml:space="preserve">    Enter the number of months you expect the individual to work in this box</t>
  </si>
  <si>
    <t xml:space="preserve">    ESTIMATED SALARY EXPENSE FOR THE PERIOD DEFINED</t>
  </si>
  <si>
    <t xml:space="preserve">   TOTAL ESTIMATED EMPLOYER EXPENSE PT/TEMPORARY/CASUAL LABOR</t>
  </si>
  <si>
    <t>Enter the TOTAL pay estimated (Ex: 10hrs@$7.25/hr=$72.50)</t>
  </si>
  <si>
    <t>With Optional Retirement Plan - ORP Option</t>
  </si>
  <si>
    <t xml:space="preserve">With GA Teachers Retirement System/TRS </t>
  </si>
  <si>
    <t>Retirement - Employer Expense (ORP rate =9.24% or the TRS rate = 11.41%)</t>
  </si>
  <si>
    <t>Amounts below have been calculated using costs or percentages effective as of 1/1/13</t>
  </si>
</sst>
</file>

<file path=xl/styles.xml><?xml version="1.0" encoding="utf-8"?>
<styleSheet xmlns="http://schemas.openxmlformats.org/spreadsheetml/2006/main">
  <numFmts count="4">
    <numFmt numFmtId="42" formatCode="_(&quot;$&quot;* #,##0_);_(&quot;$&quot;* \(#,##0\);_(&quot;$&quot;* &quot;-&quot;_);_(@_)"/>
    <numFmt numFmtId="44" formatCode="_(&quot;$&quot;* #,##0.00_);_(&quot;$&quot;* \(#,##0.00\);_(&quot;$&quot;* &quot;-&quot;??_);_(@_)"/>
    <numFmt numFmtId="43" formatCode="_(* #,##0.00_);_(* \(#,##0.00\);_(* &quot;-&quot;??_);_(@_)"/>
    <numFmt numFmtId="164" formatCode="_(* #,##0_);_(* \(#,##0\);_(* &quot;-&quot;??_);_(@_)"/>
  </numFmts>
  <fonts count="9">
    <font>
      <sz val="11"/>
      <color theme="1"/>
      <name val="Calibri"/>
      <family val="2"/>
      <scheme val="minor"/>
    </font>
    <font>
      <sz val="10"/>
      <name val="Arial"/>
      <family val="2"/>
    </font>
    <font>
      <b/>
      <sz val="10"/>
      <name val="Arial"/>
      <family val="2"/>
    </font>
    <font>
      <i/>
      <sz val="10"/>
      <name val="Arial"/>
      <family val="2"/>
    </font>
    <font>
      <b/>
      <sz val="14"/>
      <name val="Arial"/>
      <family val="2"/>
    </font>
    <font>
      <sz val="10"/>
      <color indexed="23"/>
      <name val="Arial"/>
      <family val="2"/>
    </font>
    <font>
      <b/>
      <sz val="18"/>
      <name val="Arial"/>
      <family val="2"/>
    </font>
    <font>
      <b/>
      <sz val="8"/>
      <color indexed="81"/>
      <name val="Tahoma"/>
      <family val="2"/>
    </font>
    <font>
      <sz val="11"/>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7">
    <border>
      <left/>
      <right/>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cellStyleXfs>
  <cellXfs count="41">
    <xf numFmtId="0" fontId="0" fillId="0" borderId="0" xfId="0"/>
    <xf numFmtId="0" fontId="1" fillId="0" borderId="0" xfId="5"/>
    <xf numFmtId="44" fontId="1" fillId="0" borderId="1" xfId="3" applyFont="1" applyBorder="1"/>
    <xf numFmtId="44" fontId="1" fillId="0" borderId="1" xfId="5" applyNumberFormat="1" applyBorder="1"/>
    <xf numFmtId="0" fontId="1" fillId="0" borderId="0" xfId="5" applyBorder="1"/>
    <xf numFmtId="44" fontId="1" fillId="0" borderId="0" xfId="3" applyFont="1" applyBorder="1"/>
    <xf numFmtId="0" fontId="1" fillId="0" borderId="0" xfId="5" applyAlignment="1">
      <alignment wrapText="1"/>
    </xf>
    <xf numFmtId="0" fontId="1" fillId="0" borderId="0" xfId="5" applyBorder="1" applyAlignment="1">
      <alignment horizontal="center" wrapText="1"/>
    </xf>
    <xf numFmtId="0" fontId="1" fillId="0" borderId="2" xfId="5" applyBorder="1"/>
    <xf numFmtId="0" fontId="4" fillId="0" borderId="3" xfId="5" applyFont="1" applyBorder="1"/>
    <xf numFmtId="0" fontId="1" fillId="0" borderId="4" xfId="5" applyBorder="1"/>
    <xf numFmtId="0" fontId="1" fillId="0" borderId="5" xfId="5" applyBorder="1"/>
    <xf numFmtId="0" fontId="1" fillId="0" borderId="6" xfId="5" applyBorder="1"/>
    <xf numFmtId="0" fontId="1" fillId="0" borderId="7" xfId="5" applyBorder="1" applyAlignment="1">
      <alignment horizontal="center" wrapText="1"/>
    </xf>
    <xf numFmtId="0" fontId="2" fillId="0" borderId="6" xfId="5" applyFont="1" applyBorder="1" applyAlignment="1">
      <alignment wrapText="1"/>
    </xf>
    <xf numFmtId="0" fontId="5" fillId="0" borderId="6" xfId="5" applyFont="1" applyBorder="1"/>
    <xf numFmtId="44" fontId="1" fillId="0" borderId="7" xfId="5" applyNumberFormat="1" applyBorder="1"/>
    <xf numFmtId="0" fontId="5" fillId="0" borderId="6" xfId="5" applyFont="1" applyBorder="1" applyAlignment="1">
      <alignment vertical="center"/>
    </xf>
    <xf numFmtId="0" fontId="1" fillId="0" borderId="7" xfId="5" applyBorder="1"/>
    <xf numFmtId="0" fontId="2" fillId="0" borderId="6" xfId="5" applyFont="1" applyBorder="1"/>
    <xf numFmtId="44" fontId="1" fillId="0" borderId="8" xfId="3" applyFont="1" applyBorder="1"/>
    <xf numFmtId="0" fontId="1" fillId="0" borderId="9" xfId="5" applyBorder="1"/>
    <xf numFmtId="0" fontId="1" fillId="0" borderId="10" xfId="5" applyBorder="1"/>
    <xf numFmtId="0" fontId="1" fillId="0" borderId="11" xfId="5" applyBorder="1"/>
    <xf numFmtId="43" fontId="1" fillId="0" borderId="12" xfId="1" applyFont="1" applyBorder="1"/>
    <xf numFmtId="43" fontId="1" fillId="0" borderId="2" xfId="1" applyFont="1" applyBorder="1"/>
    <xf numFmtId="0" fontId="1" fillId="0" borderId="13" xfId="5" applyBorder="1"/>
    <xf numFmtId="0" fontId="1" fillId="0" borderId="12" xfId="5" applyBorder="1"/>
    <xf numFmtId="44" fontId="1" fillId="2" borderId="14" xfId="3" applyFont="1" applyFill="1" applyBorder="1" applyProtection="1">
      <protection locked="0"/>
    </xf>
    <xf numFmtId="44" fontId="1" fillId="2" borderId="14" xfId="5" applyNumberFormat="1" applyFill="1" applyBorder="1" applyProtection="1">
      <protection locked="0"/>
    </xf>
    <xf numFmtId="44" fontId="1" fillId="2" borderId="15" xfId="3" applyFont="1" applyFill="1" applyBorder="1" applyProtection="1">
      <protection locked="0"/>
    </xf>
    <xf numFmtId="164" fontId="1" fillId="2" borderId="14" xfId="1" applyNumberFormat="1" applyFont="1" applyFill="1" applyBorder="1" applyProtection="1">
      <protection locked="0"/>
    </xf>
    <xf numFmtId="0" fontId="1" fillId="3" borderId="16" xfId="5" applyFill="1" applyBorder="1" applyProtection="1">
      <protection locked="0"/>
    </xf>
    <xf numFmtId="0" fontId="1" fillId="4" borderId="16" xfId="5" applyFill="1" applyBorder="1" applyProtection="1">
      <protection locked="0"/>
    </xf>
    <xf numFmtId="42" fontId="1" fillId="5" borderId="0" xfId="4" applyNumberFormat="1" applyFont="1" applyFill="1" applyBorder="1" applyProtection="1">
      <protection locked="0"/>
    </xf>
    <xf numFmtId="44" fontId="8" fillId="0" borderId="0" xfId="2" applyFont="1" applyBorder="1" applyProtection="1"/>
    <xf numFmtId="44" fontId="0" fillId="0" borderId="7" xfId="0" applyNumberFormat="1" applyBorder="1" applyProtection="1"/>
    <xf numFmtId="44" fontId="8" fillId="0" borderId="0" xfId="2" applyFont="1" applyBorder="1"/>
    <xf numFmtId="44" fontId="8" fillId="0" borderId="2" xfId="2" applyFont="1" applyBorder="1"/>
    <xf numFmtId="0" fontId="6" fillId="0" borderId="0" xfId="5" applyFont="1" applyAlignment="1">
      <alignment horizontal="center"/>
    </xf>
    <xf numFmtId="0" fontId="3" fillId="0" borderId="0" xfId="5" applyFont="1" applyAlignment="1">
      <alignment horizontal="center"/>
    </xf>
  </cellXfs>
  <cellStyles count="6">
    <cellStyle name="Comma 3" xfId="1"/>
    <cellStyle name="Currency" xfId="2" builtinId="4"/>
    <cellStyle name="Currency 3" xfId="3"/>
    <cellStyle name="Currency 4" xfId="4"/>
    <cellStyle name="Normal" xfId="0" builtinId="0"/>
    <cellStyle name="Normal 3"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44"/>
  <sheetViews>
    <sheetView tabSelected="1" workbookViewId="0">
      <selection sqref="A1:C1"/>
    </sheetView>
  </sheetViews>
  <sheetFormatPr defaultRowHeight="15"/>
  <cols>
    <col min="1" max="1" width="74.7109375" customWidth="1"/>
    <col min="2" max="2" width="17" customWidth="1"/>
    <col min="3" max="3" width="17.140625" customWidth="1"/>
  </cols>
  <sheetData>
    <row r="1" spans="1:3" ht="23.25">
      <c r="A1" s="39" t="s">
        <v>0</v>
      </c>
      <c r="B1" s="39"/>
      <c r="C1" s="39"/>
    </row>
    <row r="2" spans="1:3">
      <c r="A2" s="40" t="s">
        <v>32</v>
      </c>
      <c r="B2" s="40"/>
      <c r="C2" s="40"/>
    </row>
    <row r="4" spans="1:3" ht="97.5" customHeight="1">
      <c r="A4" s="6" t="s">
        <v>1</v>
      </c>
      <c r="B4" s="1"/>
      <c r="C4" s="1"/>
    </row>
    <row r="5" spans="1:3" ht="15.75" thickBot="1">
      <c r="A5" s="1"/>
      <c r="B5" s="1"/>
      <c r="C5" s="1"/>
    </row>
    <row r="6" spans="1:3" ht="18.75" thickBot="1">
      <c r="A6" s="9" t="s">
        <v>2</v>
      </c>
      <c r="B6" s="10"/>
      <c r="C6" s="11"/>
    </row>
    <row r="7" spans="1:3" ht="56.25" customHeight="1" thickBot="1">
      <c r="A7" s="12"/>
      <c r="B7" s="7" t="s">
        <v>29</v>
      </c>
      <c r="C7" s="13" t="s">
        <v>30</v>
      </c>
    </row>
    <row r="8" spans="1:3" ht="45.75" customHeight="1" thickBot="1">
      <c r="A8" s="14" t="s">
        <v>3</v>
      </c>
      <c r="B8" s="28"/>
      <c r="C8" s="29"/>
    </row>
    <row r="9" spans="1:3">
      <c r="A9" s="15" t="s">
        <v>4</v>
      </c>
      <c r="B9" s="35">
        <f>IF(B8&lt;106800,B8*0.062,106800*0.062)</f>
        <v>0</v>
      </c>
      <c r="C9" s="36">
        <f>IF(C8&lt;106800,C8*0.062,106800*0.062)</f>
        <v>0</v>
      </c>
    </row>
    <row r="10" spans="1:3">
      <c r="A10" s="15" t="s">
        <v>5</v>
      </c>
      <c r="B10" s="35">
        <f>B8*0.0145</f>
        <v>0</v>
      </c>
      <c r="C10" s="36">
        <f>C8*0.0145</f>
        <v>0</v>
      </c>
    </row>
    <row r="11" spans="1:3">
      <c r="A11" s="15" t="s">
        <v>31</v>
      </c>
      <c r="B11" s="35">
        <f>B8*0.0924</f>
        <v>0</v>
      </c>
      <c r="C11" s="36">
        <f>C8*0.1141</f>
        <v>0</v>
      </c>
    </row>
    <row r="12" spans="1:3">
      <c r="A12" s="17" t="s">
        <v>6</v>
      </c>
      <c r="B12" s="34"/>
      <c r="C12" s="34"/>
    </row>
    <row r="13" spans="1:3">
      <c r="A13" s="15" t="s">
        <v>7</v>
      </c>
      <c r="B13" s="5">
        <v>180</v>
      </c>
      <c r="C13" s="16">
        <v>180</v>
      </c>
    </row>
    <row r="14" spans="1:3">
      <c r="A14" s="12"/>
      <c r="B14" s="4"/>
      <c r="C14" s="18"/>
    </row>
    <row r="15" spans="1:3" ht="15.75" thickBot="1">
      <c r="A15" s="19" t="s">
        <v>8</v>
      </c>
      <c r="B15" s="2">
        <f>SUM(B8:B13)</f>
        <v>180</v>
      </c>
      <c r="C15" s="20">
        <f>SUM(C8:C13)</f>
        <v>180</v>
      </c>
    </row>
    <row r="16" spans="1:3" ht="16.5" thickTop="1" thickBot="1">
      <c r="A16" s="12"/>
      <c r="B16" s="4"/>
      <c r="C16" s="18"/>
    </row>
    <row r="17" spans="1:3" ht="18.75" thickBot="1">
      <c r="A17" s="9" t="s">
        <v>9</v>
      </c>
      <c r="B17" s="10"/>
      <c r="C17" s="11"/>
    </row>
    <row r="18" spans="1:3" ht="15.75" thickBot="1">
      <c r="A18" s="19" t="s">
        <v>10</v>
      </c>
      <c r="B18" s="30"/>
      <c r="C18" s="18"/>
    </row>
    <row r="19" spans="1:3">
      <c r="A19" s="15" t="s">
        <v>11</v>
      </c>
      <c r="B19" s="37">
        <f>B18*0.062</f>
        <v>0</v>
      </c>
      <c r="C19" s="18"/>
    </row>
    <row r="20" spans="1:3">
      <c r="A20" s="15" t="s">
        <v>12</v>
      </c>
      <c r="B20" s="37">
        <f>B18*0.0145</f>
        <v>0</v>
      </c>
      <c r="C20" s="18"/>
    </row>
    <row r="21" spans="1:3" ht="15.75" thickBot="1">
      <c r="A21" s="19" t="s">
        <v>13</v>
      </c>
      <c r="B21" s="2">
        <f>SUM(B18:B20)</f>
        <v>0</v>
      </c>
      <c r="C21" s="18"/>
    </row>
    <row r="22" spans="1:3" ht="16.5" thickTop="1" thickBot="1">
      <c r="A22" s="12"/>
      <c r="B22" s="4"/>
      <c r="C22" s="18"/>
    </row>
    <row r="23" spans="1:3" ht="18.75" thickBot="1">
      <c r="A23" s="9" t="s">
        <v>14</v>
      </c>
      <c r="B23" s="10"/>
      <c r="C23" s="11"/>
    </row>
    <row r="24" spans="1:3" ht="15.75" thickBot="1">
      <c r="A24" s="19" t="s">
        <v>28</v>
      </c>
      <c r="B24" s="30"/>
      <c r="C24" s="18"/>
    </row>
    <row r="25" spans="1:3">
      <c r="A25" s="15" t="s">
        <v>5</v>
      </c>
      <c r="B25" s="38">
        <f>B24*0.0145</f>
        <v>0</v>
      </c>
      <c r="C25" s="18"/>
    </row>
    <row r="26" spans="1:3" ht="15.75" thickBot="1">
      <c r="A26" s="19" t="s">
        <v>27</v>
      </c>
      <c r="B26" s="3">
        <f>SUM(B24:B25)</f>
        <v>0</v>
      </c>
      <c r="C26" s="18"/>
    </row>
    <row r="27" spans="1:3" ht="15.75" thickTop="1">
      <c r="A27" s="12"/>
      <c r="B27" s="4"/>
      <c r="C27" s="18"/>
    </row>
    <row r="28" spans="1:3" ht="15.75" thickBot="1">
      <c r="A28" s="21"/>
      <c r="B28" s="22"/>
      <c r="C28" s="23"/>
    </row>
    <row r="29" spans="1:3" ht="15.75" thickBot="1">
      <c r="A29" s="1"/>
      <c r="B29" s="1"/>
      <c r="C29" s="1"/>
    </row>
    <row r="30" spans="1:3" ht="18.75" thickBot="1">
      <c r="A30" s="9" t="s">
        <v>15</v>
      </c>
      <c r="B30" s="10"/>
      <c r="C30" s="11"/>
    </row>
    <row r="31" spans="1:3" ht="15.75" thickBot="1">
      <c r="A31" s="19" t="s">
        <v>16</v>
      </c>
      <c r="B31" s="4"/>
      <c r="C31" s="18"/>
    </row>
    <row r="32" spans="1:3" ht="15.75" thickBot="1">
      <c r="A32" s="12" t="s">
        <v>17</v>
      </c>
      <c r="B32" s="31"/>
      <c r="C32" s="18"/>
    </row>
    <row r="33" spans="1:3">
      <c r="A33" s="19" t="s">
        <v>18</v>
      </c>
      <c r="B33" s="37">
        <f>B32/12</f>
        <v>0</v>
      </c>
      <c r="C33" s="18"/>
    </row>
    <row r="34" spans="1:3">
      <c r="A34" s="24"/>
      <c r="B34" s="25"/>
      <c r="C34" s="26"/>
    </row>
    <row r="35" spans="1:3" ht="15.75" thickBot="1">
      <c r="A35" s="19" t="s">
        <v>19</v>
      </c>
      <c r="B35" s="4"/>
      <c r="C35" s="18"/>
    </row>
    <row r="36" spans="1:3" ht="15.75" thickBot="1">
      <c r="A36" s="12" t="s">
        <v>20</v>
      </c>
      <c r="B36" s="31"/>
      <c r="C36" s="18"/>
    </row>
    <row r="37" spans="1:3">
      <c r="A37" s="12" t="s">
        <v>21</v>
      </c>
      <c r="B37" s="32"/>
      <c r="C37" s="18"/>
    </row>
    <row r="38" spans="1:3">
      <c r="A38" s="19" t="s">
        <v>22</v>
      </c>
      <c r="B38" s="37">
        <f>(B36*B37)</f>
        <v>0</v>
      </c>
      <c r="C38" s="18"/>
    </row>
    <row r="39" spans="1:3">
      <c r="A39" s="27"/>
      <c r="B39" s="8"/>
      <c r="C39" s="26"/>
    </row>
    <row r="40" spans="1:3" ht="15.75" thickBot="1">
      <c r="A40" s="19" t="s">
        <v>23</v>
      </c>
      <c r="B40" s="4"/>
      <c r="C40" s="18"/>
    </row>
    <row r="41" spans="1:3" ht="15.75" thickBot="1">
      <c r="A41" s="12" t="s">
        <v>24</v>
      </c>
      <c r="B41" s="31"/>
      <c r="C41" s="18"/>
    </row>
    <row r="42" spans="1:3">
      <c r="A42" s="12" t="s">
        <v>25</v>
      </c>
      <c r="B42" s="33"/>
      <c r="C42" s="18"/>
    </row>
    <row r="43" spans="1:3">
      <c r="A43" s="19" t="s">
        <v>26</v>
      </c>
      <c r="B43" s="37">
        <f>(B41/12)*B42</f>
        <v>0</v>
      </c>
      <c r="C43" s="18"/>
    </row>
    <row r="44" spans="1:3" ht="15.75" thickBot="1">
      <c r="A44" s="21"/>
      <c r="B44" s="22"/>
      <c r="C44" s="23"/>
    </row>
  </sheetData>
  <mergeCells count="2">
    <mergeCell ref="A1:C1"/>
    <mergeCell ref="A2:C2"/>
  </mergeCells>
  <pageMargins left="0.7" right="0.7" top="0.75" bottom="0.75" header="0.3" footer="0.3"/>
  <pageSetup scale="83" orientation="portrait"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Clayton State Univ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McElroy</dc:creator>
  <cp:lastModifiedBy>smcelroy</cp:lastModifiedBy>
  <cp:lastPrinted>2011-01-21T18:12:56Z</cp:lastPrinted>
  <dcterms:created xsi:type="dcterms:W3CDTF">2009-07-22T20:55:03Z</dcterms:created>
  <dcterms:modified xsi:type="dcterms:W3CDTF">2013-02-06T20:15:30Z</dcterms:modified>
</cp:coreProperties>
</file>